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225" windowWidth="14805" windowHeight="7890"/>
  </bookViews>
  <sheets>
    <sheet name="Лист1" sheetId="1" r:id="rId1"/>
    <sheet name="Лист2" sheetId="2" r:id="rId2"/>
    <sheet name="Лист3" sheetId="3" r:id="rId3"/>
  </sheets>
  <definedNames>
    <definedName name="OLE_LINK1" localSheetId="0">Лист1!$A$15</definedName>
  </definedNames>
  <calcPr calcId="145621"/>
</workbook>
</file>

<file path=xl/calcChain.xml><?xml version="1.0" encoding="utf-8"?>
<calcChain xmlns="http://schemas.openxmlformats.org/spreadsheetml/2006/main">
  <c r="J11" i="1" l="1"/>
  <c r="I11" i="1"/>
  <c r="F11" i="1"/>
  <c r="E11" i="1"/>
  <c r="C9" i="1"/>
  <c r="C8" i="1"/>
  <c r="C7" i="1"/>
  <c r="C5" i="1"/>
  <c r="E11" i="2"/>
  <c r="C9" i="2"/>
  <c r="C8" i="2"/>
  <c r="C7" i="2"/>
  <c r="C11" i="2" s="1"/>
  <c r="C5" i="2"/>
  <c r="C11" i="1" l="1"/>
</calcChain>
</file>

<file path=xl/sharedStrings.xml><?xml version="1.0" encoding="utf-8"?>
<sst xmlns="http://schemas.openxmlformats.org/spreadsheetml/2006/main" count="132" uniqueCount="104">
  <si>
    <t>Наменование объекта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</si>
  <si>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</si>
  <si>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</si>
  <si>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шт/км</t>
  </si>
  <si>
    <t>шт/Гкал/час</t>
  </si>
  <si>
    <t>кг у.т./Гкал</t>
  </si>
  <si>
    <t>Установленная величина технологических потерь при передаче тепловой энергии теплоносителя по тепловым путям</t>
  </si>
  <si>
    <t>Гкал</t>
  </si>
  <si>
    <t>Фактическая величина технологических потерь при передаче тепловой энергии теплоносителя по тепловым путям</t>
  </si>
  <si>
    <t>Котельная больницы №26, ул,Гнилицкая д.105</t>
  </si>
  <si>
    <t>Котельная больницы №37, линия 13-я</t>
  </si>
  <si>
    <t>Котельная ул.Архитектурная, 2 б</t>
  </si>
  <si>
    <t>Котельная ул.Херсонская, 16а</t>
  </si>
  <si>
    <t>Котельная РЭБ флота, ул.Правдинская, д. 27</t>
  </si>
  <si>
    <t>Котельная МЛПУ "Инфек.больница № 23", пр.Ильича, 54</t>
  </si>
  <si>
    <t>Фактические значения показателей надёжности и и энергетической эффективности объектов теплоснабжения 
АО "ЭСК" за 2016год</t>
  </si>
  <si>
    <t>Фактический удельный расход топлива на производство единицы тепловой энергии, отпускаемой с коллекторов источникову тепловой энергии</t>
  </si>
  <si>
    <t>Установленный удельный расход топлива на производство единицы тепловой энергии, отпускаемой с коллекторов источникову тепловой энергии</t>
  </si>
  <si>
    <t>К.А. Сафьянова</t>
  </si>
  <si>
    <t>А.С. Королёв</t>
  </si>
  <si>
    <t>Ведущий экономист</t>
  </si>
  <si>
    <t>Суммарная протяженность тепловой сети в двухтрубном исчеслении</t>
  </si>
  <si>
    <t>км</t>
  </si>
  <si>
    <t>Мощность источника тепловой энергии</t>
  </si>
  <si>
    <t>Гкал/час</t>
  </si>
  <si>
    <t>Приложение 1</t>
  </si>
  <si>
    <t>Приложение 2</t>
  </si>
  <si>
    <t>ИТОГО:</t>
  </si>
  <si>
    <t>В соответствии с Постановлением Правительства РФ от 16.05.2014 №452 "Об утверждении Правил определения плановых и расчета фактических  значений показателей надежности и энергетической эффективности  объектов теплоснабжения, а также определения достижения организацией, осуществляющей регулируемые виды деятельности в сфере теплоснабжения, указанных плановых значений и о внесении изменения в постановление Правительства  Российской Федерации от 15 мая 2010 г. N 340"</t>
  </si>
  <si>
    <t>Фактическое  значение   показателя   надежности   объектов</t>
  </si>
  <si>
    <t>теплоснабжения, определяемого количеством нарушений подачи тепловой</t>
  </si>
  <si>
    <t>энергии, теплоносителя  в  расчете  на  единицу  тепловой  мощности</t>
  </si>
  <si>
    <t>источника    тепловой    энергии    теплоснабжающей    организации,</t>
  </si>
  <si>
    <t>рассчитывается по формуле:</t>
  </si>
  <si>
    <t xml:space="preserve">                       P         = N         / M,</t>
  </si>
  <si>
    <t xml:space="preserve">                        n ист от    n ист от</t>
  </si>
  <si>
    <t xml:space="preserve">     где:</t>
  </si>
  <si>
    <t xml:space="preserve">     N         - количество прекращений  подачи  тепловой  энергии,</t>
  </si>
  <si>
    <t xml:space="preserve">      n ист от</t>
  </si>
  <si>
    <t>зафиксированное  на  границе   балансовой   принадлежности   сторон</t>
  </si>
  <si>
    <t>договора, причиной которых  явились  технологические  нарушения  на</t>
  </si>
  <si>
    <t>источниках  тепловой  энергии.  В   случае   если   у   организации</t>
  </si>
  <si>
    <t>установлены приборы  учета  на  источниках  тепловой  энергии,  при</t>
  </si>
  <si>
    <t>определении фактического  количества  прекращений  подачи  тепловой</t>
  </si>
  <si>
    <t>энергии, теплоносителя используются данные таких приборов учета.</t>
  </si>
  <si>
    <t xml:space="preserve">     В случае если в разных точках одновременно были  зафиксированы</t>
  </si>
  <si>
    <t>несколько   случаев   прекращений    подачи    тепловой    энергии,</t>
  </si>
  <si>
    <t>теплоносителя,   они   могут   быть   определены    теплоснабжающей</t>
  </si>
  <si>
    <t>организацией как одно прекращение  при  условии,  что  такие  точки</t>
  </si>
  <si>
    <t>находятся в одной системе теплоснабжения;</t>
  </si>
  <si>
    <t xml:space="preserve">     М -  суммарная  располагаемая  мощность  источников   тепловой</t>
  </si>
  <si>
    <t>энергии, Гкал/час.</t>
  </si>
  <si>
    <t xml:space="preserve">     36. Фактическое     значение     показателя     энергетической</t>
  </si>
  <si>
    <t>эффективности,   определяемого   удельным   расходом   топлива   на</t>
  </si>
  <si>
    <t>производство единицы тепловой энергии,  отпускаемой  с  коллекторов</t>
  </si>
  <si>
    <t>источников  тепловой  энергии,  рассчитывается  в  соответствии   с</t>
  </si>
  <si>
    <t>порядком  определения  нормативов  удельного  расхода  топлива  при</t>
  </si>
  <si>
    <t>производстве тепловой энергии,  установленным  федеральным  органом</t>
  </si>
  <si>
    <t>исполнительной  власти,  осуществляющим  выработку   и   реализацию</t>
  </si>
  <si>
    <t>государственной   политики   в    сфере    топливно-энергетического</t>
  </si>
  <si>
    <t>комплекса.</t>
  </si>
  <si>
    <t xml:space="preserve">     37. Фактическое значение показателя  величины  технологических</t>
  </si>
  <si>
    <t>потерь при  передаче  тепловой  энергии  (Гкал/год),  теплоносителя</t>
  </si>
  <si>
    <t>(тонн/год)  по  тепловым  сетям  рассчитывается  в  соответствии  с</t>
  </si>
  <si>
    <t>порядком определения нормативов технологических потерь при передаче</t>
  </si>
  <si>
    <t>тепловой энергии, теплоносителя, утвержденным  федеральным  органом</t>
  </si>
  <si>
    <t xml:space="preserve">     38. Фактическое     значение     показателя     энергетической</t>
  </si>
  <si>
    <t>эффективности  объектов  теплоснабжения,  определяемого  отношением</t>
  </si>
  <si>
    <t>величины технологических потерь тепловой энергии,  теплоносителя  к</t>
  </si>
  <si>
    <t>материальной характеристике тепловой сети (П  ), рассчитывается  по</t>
  </si>
  <si>
    <t xml:space="preserve">                                            тп</t>
  </si>
  <si>
    <t>формуле:</t>
  </si>
  <si>
    <t xml:space="preserve">                   П   = Q         / M   ,</t>
  </si>
  <si>
    <t xml:space="preserve">                    тп    техн.пот    пкв</t>
  </si>
  <si>
    <t xml:space="preserve">     Q         -  величина  технологических  потерь  при   передаче</t>
  </si>
  <si>
    <t xml:space="preserve">      техн.пот</t>
  </si>
  <si>
    <t>тепловой энергии, теплоносителя по тепловым сетям, Гкал, тонн;</t>
  </si>
  <si>
    <t xml:space="preserve">     М    - материальная характеристика  тепловой  сети  (по  видам</t>
  </si>
  <si>
    <t xml:space="preserve">      пкв</t>
  </si>
  <si>
    <t>теплоносителя - пар, конденсат, вода), определенная значением суммы</t>
  </si>
  <si>
    <t>произведений значений наружных  диаметров  трубопроводов  отдельных</t>
  </si>
  <si>
    <t>участков тепловой сети (метров) на длину  этих  участков  (метров).</t>
  </si>
  <si>
    <t>Материальная  характеристика  тепловой  сети  (квадратных   метров)</t>
  </si>
  <si>
    <t>включает материальную характеристику всех участков тепловой сети.</t>
  </si>
  <si>
    <t>,</t>
  </si>
  <si>
    <t>где:</t>
  </si>
  <si>
    <t>L - суммарная протяженность тепловой сети в двухтрубном исчислении, километров.</t>
  </si>
  <si>
    <t>В случае если в разных точках одновременно были зафиксированы несколько случаев прекращений подачи тепловой энергии, теплоносителя, они могут быть определены теплоснабжающей организацией как одно прекращение при условии, что такие точки находятся в одной системе теплоснабжения;</t>
  </si>
  <si>
    <t>M - суммарная располагаемая мощность источников тепловой энергии, Гкал/час.</t>
  </si>
  <si>
    <t>36. Фактическое значение показателя энергетической эффективности, определяемого удельным расходом топлива на производство единицы тепловой энергии, отпускаемой с коллекторов источников тепловой энергии, рассчитывается в соответствии с порядком определения нормативов удельного расхода топлива при производстве тепловой энергии, установленным федеральным органом исполнительной власти, осуществляющим выработку и реализацию государственной политики в сфере топливно-энергетического комплекса.</t>
  </si>
  <si>
    <t>37. Фактическое значение показателя величины технологических потерь при передаче тепловой энергии (Гкал/год), теплоносителя (тонн/год) по тепловым сетям рассчитывается в соответствии с порядком определения нормативов технологических потерь при передаче тепловой энергии, теплоносителя, утвержденным федеральным органом исполнительной власти, осуществляющим выработку и реализацию государственной политики в сфере топливно-энергетического комплекса.</t>
  </si>
  <si>
    <t>Nn сети от - количество прекращений подачи тепловой энергии, зафиксированное на границах раздела балансовой принадлежности сторон договора, причиной которых явились технологические нарушения на тепловых сетях. В случае если в разных точках сети одновременно были зафиксированы несколько случаев прекращений подачи тепловой энергии, теплоносителя, они могут быть определены теплоснабжающей организацией как одно прекращение при условии, что такие точки находятся в одной системе теплоснабжения;</t>
  </si>
  <si>
    <t>N n ист от - количество прекращений подачи тепловой энергии, зафиксированное на границе балансовой принадлежности сторон договора, причиной которых явились технологические нарушения на источниках тепловой энергии. В случае если у организации установлены приборы учета на источниках тепловой энергии, при определении фактического количества прекращений подачи тепловой энергии, теплоносителя используются данные таких приборов учета.</t>
  </si>
  <si>
    <t>Q техн.пот. - величина технологических потерь при передаче тепловой энергии, теплоносителя по тепловым сетям, Гкал, тонн;</t>
  </si>
  <si>
    <t>М пкв - материальная характеристика тепловой сети (по видам теплоносителя - пар, конденсат, вода), определенная значением суммы произведений значений наружных диаметров трубопроводов отдельных участков тепловой сети (метров) на длину этих участков (метров). Материальная характеристика тепловой сети (квадратных метров) включает материальную характеристику всех участков тепловой сети.</t>
  </si>
  <si>
    <t>Материальная характеристика тепловой сети</t>
  </si>
  <si>
    <t>м2</t>
  </si>
  <si>
    <t>1. Фактическое значение показателя надежности объектов теплоснабжения, определяемого количеством нарушений подачи тепловой энергии, теплоносителя в расчете на единицу длины тепловой сети теплоснабжающей организации, рассчитывается по формуле:</t>
  </si>
  <si>
    <t>2. Фактическое значение показателя надежности объектов теплоснабжения, определяемого количеством нарушений подачи тепловой энергии, теплоносителя в расчете на единицу тепловой мощности источника тепловой энергии теплоснабжающей организации, рассчитывается по формуле:</t>
  </si>
  <si>
    <t>3. Фактическое значение показателя энергетической эффективности объектов теплоснабжения, определяемого отношением величины технологических потерь тепловой энергии, теплоносителя к материальной характеристике тепловой сети , рассчитывается по формуле:</t>
  </si>
  <si>
    <t>Р n ист от =0/21,497=0</t>
  </si>
  <si>
    <t>П тп = 3280,89/3148,2 = 1,042</t>
  </si>
  <si>
    <t>Начальник ЦРК</t>
  </si>
  <si>
    <t>Р n сети от =0/6,058=0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</si>
</sst>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
    <numFmt numFmtId="165" formatCode="0.0"/>
  </numFmts>
  <fonts count="9" x14ac:knownFonts="1">
    <font>
      <sz val="11"/>
      <color theme="1"/>
      <name val="Calibri"/>
      <family val="2"/>
      <scheme val="minor"/>
    </font>
    <font>
      <sz val="12"/>
      <color theme="1"/>
      <name val="Times New Roman"/>
      <family val="1"/>
      <charset val="204"/>
    </font>
    <font>
      <b/>
      <sz val="12"/>
      <color theme="1"/>
      <name val="Times New Roman"/>
      <family val="1"/>
      <charset val="204"/>
    </font>
    <font>
      <sz val="12"/>
      <color rgb="FF000000"/>
      <name val="Times New Roman"/>
      <family val="1"/>
      <charset val="204"/>
    </font>
    <font>
      <b/>
      <sz val="13"/>
      <color theme="1"/>
      <name val="Times New Roman"/>
      <family val="1"/>
      <charset val="204"/>
    </font>
    <font>
      <sz val="13"/>
      <color theme="1"/>
      <name val="Times New Roman"/>
      <family val="1"/>
      <charset val="204"/>
    </font>
    <font>
      <sz val="13"/>
      <color rgb="FF000000"/>
      <name val="Times New Roman"/>
      <family val="1"/>
      <charset val="204"/>
    </font>
    <font>
      <b/>
      <u/>
      <sz val="13"/>
      <color rgb="FF000000"/>
      <name val="Times New Roman"/>
      <family val="1"/>
      <charset val="204"/>
    </font>
    <font>
      <b/>
      <sz val="13"/>
      <color rgb="FF000000"/>
      <name val="Times New Roman"/>
      <family val="1"/>
      <charset val="204"/>
    </font>
  </fonts>
  <fills count="3">
    <fill>
      <patternFill patternType="none"/>
    </fill>
    <fill>
      <patternFill patternType="gray125"/>
    </fill>
    <fill>
      <patternFill patternType="solid">
        <fgColor rgb="FFFFFF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8">
    <xf numFmtId="0" fontId="0" fillId="0" borderId="0" xfId="0"/>
    <xf numFmtId="0" fontId="1" fillId="0" borderId="1" xfId="0" applyFont="1" applyBorder="1" applyAlignment="1">
      <alignment horizontal="center" wrapText="1"/>
    </xf>
    <xf numFmtId="0" fontId="1" fillId="0" borderId="1" xfId="0" applyFont="1" applyBorder="1" applyAlignment="1">
      <alignment horizontal="center" vertical="center" wrapText="1"/>
    </xf>
    <xf numFmtId="0" fontId="1" fillId="0" borderId="0" xfId="0" applyFont="1" applyAlignment="1">
      <alignment horizontal="center" wrapText="1"/>
    </xf>
    <xf numFmtId="0" fontId="1" fillId="0" borderId="0" xfId="0" applyFont="1" applyAlignment="1">
      <alignment horizontal="center"/>
    </xf>
    <xf numFmtId="0" fontId="1" fillId="0" borderId="1" xfId="0" applyFont="1" applyBorder="1" applyAlignment="1">
      <alignment horizontal="center"/>
    </xf>
    <xf numFmtId="2" fontId="1" fillId="0" borderId="1" xfId="0" applyNumberFormat="1" applyFont="1" applyBorder="1" applyAlignment="1">
      <alignment horizontal="center"/>
    </xf>
    <xf numFmtId="0" fontId="1" fillId="0" borderId="0" xfId="0" applyFont="1" applyAlignment="1">
      <alignment horizontal="right"/>
    </xf>
    <xf numFmtId="0" fontId="2" fillId="0" borderId="1" xfId="0" applyFont="1" applyBorder="1" applyAlignment="1">
      <alignment horizontal="center"/>
    </xf>
    <xf numFmtId="0" fontId="2" fillId="0" borderId="0" xfId="0" applyFont="1" applyAlignment="1">
      <alignment horizontal="center"/>
    </xf>
    <xf numFmtId="0" fontId="3" fillId="0" borderId="0" xfId="0" applyFont="1" applyAlignment="1">
      <alignment vertical="center"/>
    </xf>
    <xf numFmtId="0" fontId="1" fillId="2" borderId="0" xfId="0" applyFont="1" applyFill="1" applyAlignment="1">
      <alignment vertical="center"/>
    </xf>
    <xf numFmtId="0" fontId="3" fillId="2" borderId="0" xfId="0" applyFont="1" applyFill="1" applyAlignment="1">
      <alignment vertical="center"/>
    </xf>
    <xf numFmtId="0" fontId="2" fillId="0" borderId="0" xfId="0" applyFont="1" applyAlignment="1">
      <alignment horizontal="center" wrapText="1"/>
    </xf>
    <xf numFmtId="0" fontId="1" fillId="0" borderId="0" xfId="0" applyFont="1" applyAlignment="1">
      <alignment horizontal="left" wrapText="1"/>
    </xf>
    <xf numFmtId="0" fontId="4" fillId="0" borderId="0" xfId="0" applyFont="1" applyAlignment="1">
      <alignment horizontal="center" wrapText="1"/>
    </xf>
    <xf numFmtId="0" fontId="4" fillId="0" borderId="0" xfId="0" applyFont="1" applyAlignment="1">
      <alignment horizontal="center"/>
    </xf>
    <xf numFmtId="0" fontId="5" fillId="0" borderId="0" xfId="0" applyFont="1" applyAlignment="1">
      <alignment horizontal="center"/>
    </xf>
    <xf numFmtId="0" fontId="5" fillId="0" borderId="0" xfId="0" applyFont="1" applyAlignment="1">
      <alignment horizontal="right"/>
    </xf>
    <xf numFmtId="0" fontId="5" fillId="0" borderId="1" xfId="0" applyFont="1" applyBorder="1" applyAlignment="1">
      <alignment horizontal="center" wrapText="1"/>
    </xf>
    <xf numFmtId="0" fontId="5" fillId="0" borderId="0" xfId="0" applyFont="1" applyAlignment="1">
      <alignment horizontal="center" wrapText="1"/>
    </xf>
    <xf numFmtId="0" fontId="5" fillId="0" borderId="1" xfId="0" applyFont="1" applyBorder="1" applyAlignment="1">
      <alignment horizontal="center"/>
    </xf>
    <xf numFmtId="0" fontId="5" fillId="0" borderId="1" xfId="0" applyFont="1" applyBorder="1" applyAlignment="1">
      <alignment horizontal="center" vertical="center" wrapText="1"/>
    </xf>
    <xf numFmtId="2" fontId="5" fillId="0" borderId="1" xfId="0" applyNumberFormat="1" applyFont="1" applyBorder="1" applyAlignment="1">
      <alignment horizontal="center"/>
    </xf>
    <xf numFmtId="0" fontId="4" fillId="0" borderId="1" xfId="0" applyFont="1" applyBorder="1" applyAlignment="1">
      <alignment horizontal="center"/>
    </xf>
    <xf numFmtId="164" fontId="4" fillId="0" borderId="1" xfId="0" applyNumberFormat="1" applyFont="1" applyBorder="1" applyAlignment="1">
      <alignment horizontal="center"/>
    </xf>
    <xf numFmtId="165" fontId="4" fillId="0" borderId="1" xfId="0" applyNumberFormat="1" applyFont="1" applyBorder="1" applyAlignment="1">
      <alignment horizontal="center"/>
    </xf>
    <xf numFmtId="2" fontId="4" fillId="0" borderId="1" xfId="0" applyNumberFormat="1" applyFont="1" applyBorder="1" applyAlignment="1">
      <alignment horizontal="center"/>
    </xf>
    <xf numFmtId="0" fontId="4" fillId="0" borderId="0" xfId="0" applyFont="1" applyBorder="1" applyAlignment="1">
      <alignment horizontal="center"/>
    </xf>
    <xf numFmtId="0" fontId="5" fillId="0" borderId="0" xfId="0" applyFont="1" applyBorder="1" applyAlignment="1">
      <alignment horizontal="left" wrapText="1"/>
    </xf>
    <xf numFmtId="0" fontId="5" fillId="0" borderId="0" xfId="0" applyFont="1" applyBorder="1" applyAlignment="1">
      <alignment horizontal="center" wrapText="1"/>
    </xf>
    <xf numFmtId="0" fontId="5" fillId="0" borderId="0" xfId="0" applyFont="1" applyBorder="1" applyAlignment="1">
      <alignment horizontal="center"/>
    </xf>
    <xf numFmtId="0" fontId="4" fillId="0" borderId="0" xfId="0" applyFont="1" applyBorder="1" applyAlignment="1">
      <alignment horizontal="left" wrapText="1"/>
    </xf>
    <xf numFmtId="0" fontId="5" fillId="0" borderId="0" xfId="0" applyFont="1" applyBorder="1" applyAlignment="1">
      <alignment horizontal="left" wrapText="1"/>
    </xf>
    <xf numFmtId="0" fontId="6" fillId="0" borderId="0" xfId="0" applyFont="1" applyAlignment="1">
      <alignment horizontal="left" vertical="center" wrapText="1"/>
    </xf>
    <xf numFmtId="0" fontId="6" fillId="0" borderId="0" xfId="0" applyFont="1" applyAlignment="1">
      <alignment horizontal="left" vertical="center" wrapText="1"/>
    </xf>
    <xf numFmtId="0" fontId="7" fillId="0" borderId="0" xfId="0" applyFont="1" applyAlignment="1">
      <alignment horizontal="left" vertical="center" wrapText="1"/>
    </xf>
    <xf numFmtId="0" fontId="8" fillId="0" borderId="0" xfId="0" applyFont="1" applyAlignment="1">
      <alignment horizontal="left" vertical="center" wrapText="1"/>
    </xf>
    <xf numFmtId="0" fontId="6" fillId="0" borderId="0" xfId="0" applyFont="1" applyAlignment="1">
      <alignment vertical="center" wrapText="1"/>
    </xf>
    <xf numFmtId="0" fontId="5" fillId="2" borderId="0" xfId="0" applyFont="1" applyFill="1" applyAlignment="1">
      <alignment vertical="center" wrapText="1"/>
    </xf>
    <xf numFmtId="0" fontId="6" fillId="2" borderId="0" xfId="0" applyFont="1" applyFill="1" applyAlignment="1">
      <alignment vertical="center" wrapText="1"/>
    </xf>
    <xf numFmtId="0" fontId="6" fillId="2" borderId="0" xfId="0" applyFont="1" applyFill="1" applyAlignment="1">
      <alignment horizontal="left" vertical="center" wrapText="1"/>
    </xf>
    <xf numFmtId="0" fontId="5" fillId="2" borderId="0" xfId="0" applyFont="1" applyFill="1" applyAlignment="1">
      <alignment horizontal="left" vertical="center" wrapText="1"/>
    </xf>
    <xf numFmtId="0" fontId="6" fillId="2" borderId="0" xfId="0" applyFont="1" applyFill="1" applyAlignment="1">
      <alignment horizontal="left" vertical="center" wrapText="1"/>
    </xf>
    <xf numFmtId="0" fontId="8" fillId="2" borderId="0" xfId="0" applyFont="1" applyFill="1" applyAlignment="1">
      <alignment horizontal="left" vertical="center" wrapText="1"/>
    </xf>
    <xf numFmtId="0" fontId="6" fillId="2" borderId="0" xfId="0" applyFont="1" applyFill="1" applyAlignment="1">
      <alignment vertical="center"/>
    </xf>
    <xf numFmtId="0" fontId="7" fillId="2" borderId="0" xfId="0" applyFont="1" applyFill="1" applyAlignment="1">
      <alignment vertical="center"/>
    </xf>
    <xf numFmtId="0" fontId="5" fillId="0" borderId="0" xfId="0" applyFont="1" applyAlignment="1">
      <alignment horizontal="left"/>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wmf"/><Relationship Id="rId2" Type="http://schemas.openxmlformats.org/officeDocument/2006/relationships/image" Target="../media/image2.wmf"/><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xdr:from>
      <xdr:col>0</xdr:col>
      <xdr:colOff>0</xdr:colOff>
      <xdr:row>17</xdr:row>
      <xdr:rowOff>0</xdr:rowOff>
    </xdr:from>
    <xdr:to>
      <xdr:col>0</xdr:col>
      <xdr:colOff>1323975</xdr:colOff>
      <xdr:row>18</xdr:row>
      <xdr:rowOff>28575</xdr:rowOff>
    </xdr:to>
    <xdr:pic>
      <xdr:nvPicPr>
        <xdr:cNvPr id="30" name="Рисунок 29"/>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7248525"/>
          <a:ext cx="1323975" cy="228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27</xdr:row>
      <xdr:rowOff>0</xdr:rowOff>
    </xdr:from>
    <xdr:to>
      <xdr:col>0</xdr:col>
      <xdr:colOff>1285875</xdr:colOff>
      <xdr:row>28</xdr:row>
      <xdr:rowOff>28575</xdr:rowOff>
    </xdr:to>
    <xdr:pic>
      <xdr:nvPicPr>
        <xdr:cNvPr id="32" name="Рисунок 31"/>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8648700"/>
          <a:ext cx="1285875" cy="228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41</xdr:row>
      <xdr:rowOff>0</xdr:rowOff>
    </xdr:from>
    <xdr:to>
      <xdr:col>0</xdr:col>
      <xdr:colOff>1257300</xdr:colOff>
      <xdr:row>42</xdr:row>
      <xdr:rowOff>28575</xdr:rowOff>
    </xdr:to>
    <xdr:pic>
      <xdr:nvPicPr>
        <xdr:cNvPr id="35" name="Рисунок 34"/>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10848975"/>
          <a:ext cx="1257300" cy="228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5"/>
  <sheetViews>
    <sheetView tabSelected="1" topLeftCell="A26" zoomScale="98" zoomScaleNormal="98" workbookViewId="0">
      <selection activeCell="A24" sqref="A24"/>
    </sheetView>
  </sheetViews>
  <sheetFormatPr defaultRowHeight="16.5" x14ac:dyDescent="0.25"/>
  <cols>
    <col min="1" max="1" width="29.5703125" style="17" customWidth="1"/>
    <col min="2" max="12" width="20.85546875" style="17" customWidth="1"/>
    <col min="13" max="16384" width="9.140625" style="17"/>
  </cols>
  <sheetData>
    <row r="1" spans="1:12" s="16" customFormat="1" ht="53.25" customHeight="1" x14ac:dyDescent="0.25">
      <c r="A1" s="15" t="s">
        <v>15</v>
      </c>
      <c r="B1" s="15"/>
      <c r="C1" s="15"/>
      <c r="D1" s="15"/>
      <c r="E1" s="15"/>
      <c r="F1" s="15"/>
      <c r="G1" s="15"/>
      <c r="H1" s="15"/>
      <c r="I1" s="15"/>
      <c r="J1" s="15"/>
    </row>
    <row r="2" spans="1:12" x14ac:dyDescent="0.25">
      <c r="J2" s="18" t="s">
        <v>25</v>
      </c>
    </row>
    <row r="3" spans="1:12" ht="223.5" customHeight="1" x14ac:dyDescent="0.25">
      <c r="A3" s="19" t="s">
        <v>0</v>
      </c>
      <c r="B3" s="19" t="s">
        <v>1</v>
      </c>
      <c r="C3" s="19" t="s">
        <v>21</v>
      </c>
      <c r="D3" s="19" t="s">
        <v>2</v>
      </c>
      <c r="E3" s="19" t="s">
        <v>23</v>
      </c>
      <c r="F3" s="19" t="s">
        <v>95</v>
      </c>
      <c r="G3" s="19" t="s">
        <v>17</v>
      </c>
      <c r="H3" s="19" t="s">
        <v>16</v>
      </c>
      <c r="I3" s="19" t="s">
        <v>6</v>
      </c>
      <c r="J3" s="19" t="s">
        <v>8</v>
      </c>
      <c r="K3" s="20"/>
      <c r="L3" s="20"/>
    </row>
    <row r="4" spans="1:12" x14ac:dyDescent="0.25">
      <c r="A4" s="21"/>
      <c r="B4" s="21" t="s">
        <v>3</v>
      </c>
      <c r="C4" s="21" t="s">
        <v>22</v>
      </c>
      <c r="D4" s="21" t="s">
        <v>4</v>
      </c>
      <c r="E4" s="21" t="s">
        <v>24</v>
      </c>
      <c r="F4" s="21" t="s">
        <v>96</v>
      </c>
      <c r="G4" s="21" t="s">
        <v>5</v>
      </c>
      <c r="H4" s="21" t="s">
        <v>5</v>
      </c>
      <c r="I4" s="21" t="s">
        <v>7</v>
      </c>
      <c r="J4" s="21" t="s">
        <v>7</v>
      </c>
    </row>
    <row r="5" spans="1:12" ht="33" x14ac:dyDescent="0.25">
      <c r="A5" s="22" t="s">
        <v>9</v>
      </c>
      <c r="B5" s="21">
        <v>0</v>
      </c>
      <c r="C5" s="21">
        <f>35/1000</f>
        <v>3.5000000000000003E-2</v>
      </c>
      <c r="D5" s="21">
        <v>0</v>
      </c>
      <c r="E5" s="23">
        <v>1.129</v>
      </c>
      <c r="F5" s="23">
        <v>3.99</v>
      </c>
      <c r="G5" s="21">
        <v>155.6</v>
      </c>
      <c r="H5" s="23">
        <v>170.59396975137102</v>
      </c>
      <c r="I5" s="23">
        <v>15.7578</v>
      </c>
      <c r="J5" s="23">
        <v>11.3276</v>
      </c>
    </row>
    <row r="6" spans="1:12" ht="33" x14ac:dyDescent="0.25">
      <c r="A6" s="22" t="s">
        <v>10</v>
      </c>
      <c r="B6" s="21">
        <v>0</v>
      </c>
      <c r="C6" s="21"/>
      <c r="D6" s="21">
        <v>0</v>
      </c>
      <c r="E6" s="23">
        <v>4.8000000000000001E-2</v>
      </c>
      <c r="F6" s="23"/>
      <c r="G6" s="21">
        <v>181.4</v>
      </c>
      <c r="H6" s="23">
        <v>160.00422192509734</v>
      </c>
      <c r="I6" s="23">
        <v>7.5533000000000001</v>
      </c>
      <c r="J6" s="23">
        <v>4.0980999999999996</v>
      </c>
    </row>
    <row r="7" spans="1:12" ht="33" x14ac:dyDescent="0.25">
      <c r="A7" s="22" t="s">
        <v>11</v>
      </c>
      <c r="B7" s="21">
        <v>0</v>
      </c>
      <c r="C7" s="21">
        <f>(111+30+1599+240)/1000</f>
        <v>1.98</v>
      </c>
      <c r="D7" s="21">
        <v>0</v>
      </c>
      <c r="E7" s="23">
        <v>8.7899999999999991</v>
      </c>
      <c r="F7" s="23">
        <v>1307.0999999999999</v>
      </c>
      <c r="G7" s="21">
        <v>166.5</v>
      </c>
      <c r="H7" s="23">
        <v>182.96706418528407</v>
      </c>
      <c r="I7" s="23">
        <v>618.49490000000003</v>
      </c>
      <c r="J7" s="23">
        <v>1834.6652999999999</v>
      </c>
    </row>
    <row r="8" spans="1:12" ht="33" x14ac:dyDescent="0.25">
      <c r="A8" s="22" t="s">
        <v>12</v>
      </c>
      <c r="B8" s="21">
        <v>0</v>
      </c>
      <c r="C8" s="21">
        <f>(459+329+60)/1000</f>
        <v>0.84799999999999998</v>
      </c>
      <c r="D8" s="21">
        <v>0</v>
      </c>
      <c r="E8" s="23">
        <v>6.02</v>
      </c>
      <c r="F8" s="23">
        <v>268.2</v>
      </c>
      <c r="G8" s="21">
        <v>178.8</v>
      </c>
      <c r="H8" s="23">
        <v>182.97976531950712</v>
      </c>
      <c r="I8" s="23">
        <v>746.39149999999995</v>
      </c>
      <c r="J8" s="23">
        <v>846.47739999999999</v>
      </c>
    </row>
    <row r="9" spans="1:12" ht="33" x14ac:dyDescent="0.25">
      <c r="A9" s="22" t="s">
        <v>13</v>
      </c>
      <c r="B9" s="21">
        <v>0</v>
      </c>
      <c r="C9" s="21">
        <f>(1946+156)/1000</f>
        <v>2.1019999999999999</v>
      </c>
      <c r="D9" s="21">
        <v>0</v>
      </c>
      <c r="E9" s="23">
        <v>4.4800000000000004</v>
      </c>
      <c r="F9" s="23">
        <v>1374.32</v>
      </c>
      <c r="G9" s="21">
        <v>159.6</v>
      </c>
      <c r="H9" s="23">
        <v>179.69752141979728</v>
      </c>
      <c r="I9" s="23">
        <v>369.27699999999999</v>
      </c>
      <c r="J9" s="23">
        <v>497.34089999999998</v>
      </c>
    </row>
    <row r="10" spans="1:12" ht="49.5" x14ac:dyDescent="0.25">
      <c r="A10" s="22" t="s">
        <v>14</v>
      </c>
      <c r="B10" s="21">
        <v>0</v>
      </c>
      <c r="C10" s="21">
        <v>1.093</v>
      </c>
      <c r="D10" s="21">
        <v>0</v>
      </c>
      <c r="E10" s="23">
        <v>1.03</v>
      </c>
      <c r="F10" s="23">
        <v>194.59</v>
      </c>
      <c r="G10" s="21">
        <v>202.2</v>
      </c>
      <c r="H10" s="23">
        <v>184.41430207491086</v>
      </c>
      <c r="I10" s="23">
        <v>80.622200000000007</v>
      </c>
      <c r="J10" s="23">
        <v>86.985200000000006</v>
      </c>
    </row>
    <row r="11" spans="1:12" x14ac:dyDescent="0.25">
      <c r="A11" s="24" t="s">
        <v>27</v>
      </c>
      <c r="B11" s="24">
        <v>0</v>
      </c>
      <c r="C11" s="24">
        <f>SUM(C5:C10)</f>
        <v>6.0579999999999998</v>
      </c>
      <c r="D11" s="24">
        <v>0</v>
      </c>
      <c r="E11" s="24">
        <f t="shared" ref="E11:F11" si="0">SUM(E5:E10)</f>
        <v>21.497</v>
      </c>
      <c r="F11" s="25">
        <f t="shared" si="0"/>
        <v>3148.2</v>
      </c>
      <c r="G11" s="26">
        <v>170.1</v>
      </c>
      <c r="H11" s="24">
        <v>176.78</v>
      </c>
      <c r="I11" s="27">
        <f t="shared" ref="I11" si="1">SUM(I5:I10)</f>
        <v>1838.0967000000001</v>
      </c>
      <c r="J11" s="27">
        <f t="shared" ref="J11" si="2">SUM(J5:J10)</f>
        <v>3280.8945000000003</v>
      </c>
    </row>
    <row r="12" spans="1:12" x14ac:dyDescent="0.25">
      <c r="A12" s="28"/>
      <c r="C12" s="28"/>
    </row>
    <row r="13" spans="1:12" ht="50.25" customHeight="1" x14ac:dyDescent="0.25">
      <c r="A13" s="29" t="s">
        <v>28</v>
      </c>
      <c r="B13" s="29"/>
      <c r="C13" s="29"/>
      <c r="D13" s="29"/>
      <c r="E13" s="29"/>
      <c r="F13" s="29"/>
      <c r="G13" s="29"/>
      <c r="H13" s="29"/>
      <c r="I13" s="29"/>
      <c r="J13" s="29"/>
    </row>
    <row r="14" spans="1:12" x14ac:dyDescent="0.25">
      <c r="A14" s="30"/>
      <c r="C14" s="31"/>
    </row>
    <row r="15" spans="1:12" ht="39" customHeight="1" x14ac:dyDescent="0.25">
      <c r="A15" s="32" t="s">
        <v>97</v>
      </c>
      <c r="B15" s="32"/>
      <c r="C15" s="32"/>
      <c r="D15" s="32"/>
      <c r="E15" s="32"/>
      <c r="F15" s="32"/>
      <c r="G15" s="32"/>
      <c r="H15" s="32"/>
      <c r="I15" s="32"/>
      <c r="J15" s="32"/>
    </row>
    <row r="16" spans="1:12" x14ac:dyDescent="0.25">
      <c r="A16" s="30"/>
      <c r="C16" s="31"/>
    </row>
    <row r="17" spans="1:10" x14ac:dyDescent="0.25">
      <c r="A17" s="30"/>
      <c r="C17" s="31"/>
    </row>
    <row r="18" spans="1:10" x14ac:dyDescent="0.25">
      <c r="A18" s="30" t="s">
        <v>84</v>
      </c>
      <c r="C18" s="31"/>
    </row>
    <row r="19" spans="1:10" x14ac:dyDescent="0.25">
      <c r="A19" s="30"/>
      <c r="C19" s="31"/>
    </row>
    <row r="20" spans="1:10" x14ac:dyDescent="0.25">
      <c r="A20" s="33" t="s">
        <v>85</v>
      </c>
      <c r="C20" s="31"/>
    </row>
    <row r="21" spans="1:10" ht="51" customHeight="1" x14ac:dyDescent="0.25">
      <c r="A21" s="34" t="s">
        <v>91</v>
      </c>
      <c r="B21" s="34"/>
      <c r="C21" s="34"/>
      <c r="D21" s="34"/>
      <c r="E21" s="34"/>
      <c r="F21" s="34"/>
      <c r="G21" s="34"/>
      <c r="H21" s="34"/>
      <c r="I21" s="34"/>
      <c r="J21" s="34"/>
    </row>
    <row r="22" spans="1:10" x14ac:dyDescent="0.25">
      <c r="A22" s="34" t="s">
        <v>86</v>
      </c>
      <c r="B22" s="34"/>
      <c r="C22" s="34"/>
      <c r="D22" s="34"/>
      <c r="E22" s="34"/>
      <c r="F22" s="34"/>
      <c r="G22" s="34"/>
      <c r="H22" s="34"/>
      <c r="I22" s="34"/>
      <c r="J22" s="34"/>
    </row>
    <row r="23" spans="1:10" x14ac:dyDescent="0.25">
      <c r="A23" s="35"/>
      <c r="B23" s="35"/>
      <c r="C23" s="35"/>
      <c r="D23" s="35"/>
      <c r="E23" s="35"/>
      <c r="F23" s="35"/>
      <c r="G23" s="35"/>
      <c r="H23" s="35"/>
      <c r="I23" s="35"/>
      <c r="J23" s="35"/>
    </row>
    <row r="24" spans="1:10" x14ac:dyDescent="0.25">
      <c r="A24" s="36" t="s">
        <v>103</v>
      </c>
      <c r="B24" s="35"/>
      <c r="C24" s="35"/>
      <c r="D24" s="35"/>
      <c r="E24" s="35"/>
      <c r="F24" s="35"/>
      <c r="G24" s="35"/>
      <c r="H24" s="35"/>
      <c r="I24" s="35"/>
      <c r="J24" s="35"/>
    </row>
    <row r="25" spans="1:10" x14ac:dyDescent="0.25">
      <c r="A25" s="35"/>
      <c r="B25" s="35"/>
      <c r="C25" s="35"/>
      <c r="D25" s="35"/>
      <c r="E25" s="35"/>
      <c r="F25" s="35"/>
      <c r="G25" s="35"/>
      <c r="H25" s="35"/>
      <c r="I25" s="35"/>
      <c r="J25" s="35"/>
    </row>
    <row r="26" spans="1:10" ht="34.5" customHeight="1" x14ac:dyDescent="0.25">
      <c r="A26" s="37" t="s">
        <v>98</v>
      </c>
      <c r="B26" s="37"/>
      <c r="C26" s="37"/>
      <c r="D26" s="37"/>
      <c r="E26" s="37"/>
      <c r="F26" s="37"/>
      <c r="G26" s="37"/>
      <c r="H26" s="37"/>
      <c r="I26" s="37"/>
      <c r="J26" s="37"/>
    </row>
    <row r="27" spans="1:10" x14ac:dyDescent="0.25">
      <c r="A27" s="38"/>
      <c r="C27" s="31"/>
    </row>
    <row r="28" spans="1:10" x14ac:dyDescent="0.25">
      <c r="A28" s="38" t="s">
        <v>84</v>
      </c>
      <c r="C28" s="31"/>
    </row>
    <row r="29" spans="1:10" x14ac:dyDescent="0.25">
      <c r="A29" s="39"/>
      <c r="C29" s="31"/>
    </row>
    <row r="30" spans="1:10" x14ac:dyDescent="0.25">
      <c r="A30" s="40" t="s">
        <v>85</v>
      </c>
      <c r="C30" s="31"/>
    </row>
    <row r="31" spans="1:10" ht="55.5" customHeight="1" x14ac:dyDescent="0.25">
      <c r="A31" s="41" t="s">
        <v>92</v>
      </c>
      <c r="B31" s="41"/>
      <c r="C31" s="41"/>
      <c r="D31" s="41"/>
      <c r="E31" s="41"/>
      <c r="F31" s="41"/>
      <c r="G31" s="41"/>
      <c r="H31" s="41"/>
      <c r="I31" s="41"/>
      <c r="J31" s="41"/>
    </row>
    <row r="32" spans="1:10" ht="36.75" customHeight="1" x14ac:dyDescent="0.25">
      <c r="A32" s="42" t="s">
        <v>87</v>
      </c>
      <c r="B32" s="42"/>
      <c r="C32" s="42"/>
      <c r="D32" s="42"/>
      <c r="E32" s="42"/>
      <c r="F32" s="42"/>
      <c r="G32" s="42"/>
      <c r="H32" s="42"/>
      <c r="I32" s="42"/>
      <c r="J32" s="42"/>
    </row>
    <row r="33" spans="1:10" ht="18.75" customHeight="1" x14ac:dyDescent="0.25">
      <c r="A33" s="41" t="s">
        <v>88</v>
      </c>
      <c r="B33" s="41"/>
      <c r="C33" s="41"/>
      <c r="D33" s="41"/>
      <c r="E33" s="41"/>
      <c r="F33" s="41"/>
      <c r="G33" s="41"/>
      <c r="H33" s="41"/>
      <c r="I33" s="41"/>
      <c r="J33" s="41"/>
    </row>
    <row r="34" spans="1:10" ht="18.75" customHeight="1" x14ac:dyDescent="0.25">
      <c r="A34" s="43"/>
      <c r="B34" s="43"/>
      <c r="C34" s="43"/>
      <c r="D34" s="43"/>
      <c r="E34" s="43"/>
      <c r="F34" s="43"/>
      <c r="G34" s="43"/>
      <c r="H34" s="43"/>
      <c r="I34" s="43"/>
      <c r="J34" s="43"/>
    </row>
    <row r="35" spans="1:10" ht="18.75" customHeight="1" x14ac:dyDescent="0.25">
      <c r="A35" s="36" t="s">
        <v>100</v>
      </c>
      <c r="B35" s="43"/>
      <c r="C35" s="43"/>
      <c r="D35" s="43"/>
      <c r="E35" s="43"/>
      <c r="F35" s="43"/>
      <c r="G35" s="43"/>
      <c r="H35" s="43"/>
      <c r="I35" s="43"/>
      <c r="J35" s="43"/>
    </row>
    <row r="36" spans="1:10" ht="18.75" customHeight="1" x14ac:dyDescent="0.25">
      <c r="A36" s="43"/>
      <c r="B36" s="43"/>
      <c r="C36" s="43"/>
      <c r="D36" s="43"/>
      <c r="E36" s="43"/>
      <c r="F36" s="43"/>
      <c r="G36" s="43"/>
      <c r="H36" s="43"/>
      <c r="I36" s="43"/>
      <c r="J36" s="43"/>
    </row>
    <row r="37" spans="1:10" ht="51.75" hidden="1" customHeight="1" x14ac:dyDescent="0.25">
      <c r="A37" s="44" t="s">
        <v>89</v>
      </c>
      <c r="B37" s="44"/>
      <c r="C37" s="44"/>
      <c r="D37" s="44"/>
      <c r="E37" s="44"/>
      <c r="F37" s="44"/>
      <c r="G37" s="44"/>
      <c r="H37" s="44"/>
      <c r="I37" s="44"/>
      <c r="J37" s="44"/>
    </row>
    <row r="38" spans="1:10" ht="48.75" hidden="1" customHeight="1" x14ac:dyDescent="0.25">
      <c r="A38" s="44" t="s">
        <v>90</v>
      </c>
      <c r="B38" s="44"/>
      <c r="C38" s="44"/>
      <c r="D38" s="44"/>
      <c r="E38" s="44"/>
      <c r="F38" s="44"/>
      <c r="G38" s="44"/>
      <c r="H38" s="44"/>
      <c r="I38" s="44"/>
      <c r="J38" s="44"/>
    </row>
    <row r="39" spans="1:10" ht="38.25" customHeight="1" x14ac:dyDescent="0.25">
      <c r="A39" s="44" t="s">
        <v>99</v>
      </c>
      <c r="B39" s="44"/>
      <c r="C39" s="44"/>
      <c r="D39" s="44"/>
      <c r="E39" s="44"/>
      <c r="F39" s="44"/>
      <c r="G39" s="44"/>
      <c r="H39" s="44"/>
      <c r="I39" s="44"/>
      <c r="J39" s="44"/>
    </row>
    <row r="40" spans="1:10" x14ac:dyDescent="0.25">
      <c r="A40" s="40"/>
      <c r="C40" s="31"/>
    </row>
    <row r="41" spans="1:10" x14ac:dyDescent="0.25">
      <c r="A41" s="40"/>
      <c r="C41" s="31"/>
    </row>
    <row r="42" spans="1:10" x14ac:dyDescent="0.25">
      <c r="A42" s="40" t="s">
        <v>84</v>
      </c>
      <c r="C42" s="31"/>
    </row>
    <row r="43" spans="1:10" x14ac:dyDescent="0.25">
      <c r="A43" s="40"/>
      <c r="C43" s="31"/>
    </row>
    <row r="44" spans="1:10" x14ac:dyDescent="0.25">
      <c r="A44" s="40" t="s">
        <v>85</v>
      </c>
      <c r="C44" s="31"/>
    </row>
    <row r="45" spans="1:10" x14ac:dyDescent="0.25">
      <c r="A45" s="41" t="s">
        <v>93</v>
      </c>
      <c r="B45" s="41"/>
      <c r="C45" s="41"/>
      <c r="D45" s="41"/>
      <c r="E45" s="41"/>
      <c r="F45" s="41"/>
      <c r="G45" s="41"/>
      <c r="H45" s="41"/>
      <c r="I45" s="41"/>
      <c r="J45" s="41"/>
    </row>
    <row r="46" spans="1:10" ht="49.5" customHeight="1" x14ac:dyDescent="0.25">
      <c r="A46" s="41" t="s">
        <v>94</v>
      </c>
      <c r="B46" s="41"/>
      <c r="C46" s="41"/>
      <c r="D46" s="41"/>
      <c r="E46" s="41"/>
      <c r="F46" s="41"/>
      <c r="G46" s="41"/>
      <c r="H46" s="41"/>
      <c r="I46" s="41"/>
      <c r="J46" s="41"/>
    </row>
    <row r="47" spans="1:10" x14ac:dyDescent="0.25">
      <c r="A47" s="45"/>
      <c r="C47" s="28"/>
    </row>
    <row r="48" spans="1:10" x14ac:dyDescent="0.25">
      <c r="A48" s="46" t="s">
        <v>101</v>
      </c>
      <c r="C48" s="28"/>
    </row>
    <row r="49" spans="1:10" x14ac:dyDescent="0.25">
      <c r="A49" s="45"/>
    </row>
    <row r="50" spans="1:10" x14ac:dyDescent="0.25">
      <c r="A50" s="45"/>
    </row>
    <row r="51" spans="1:10" x14ac:dyDescent="0.25">
      <c r="A51" s="45"/>
    </row>
    <row r="52" spans="1:10" x14ac:dyDescent="0.25">
      <c r="A52" s="45" t="s">
        <v>102</v>
      </c>
      <c r="J52" s="18" t="s">
        <v>19</v>
      </c>
    </row>
    <row r="53" spans="1:10" x14ac:dyDescent="0.25">
      <c r="A53" s="47"/>
      <c r="J53" s="18"/>
    </row>
    <row r="54" spans="1:10" x14ac:dyDescent="0.25">
      <c r="A54" s="47"/>
      <c r="J54" s="18"/>
    </row>
    <row r="55" spans="1:10" x14ac:dyDescent="0.25">
      <c r="A55" s="47" t="s">
        <v>20</v>
      </c>
      <c r="J55" s="18" t="s">
        <v>18</v>
      </c>
    </row>
  </sheetData>
  <mergeCells count="14">
    <mergeCell ref="A1:J1"/>
    <mergeCell ref="A13:J13"/>
    <mergeCell ref="A15:J15"/>
    <mergeCell ref="A21:J21"/>
    <mergeCell ref="A22:J22"/>
    <mergeCell ref="A38:J38"/>
    <mergeCell ref="A39:J39"/>
    <mergeCell ref="A45:J45"/>
    <mergeCell ref="A46:J46"/>
    <mergeCell ref="A26:J26"/>
    <mergeCell ref="A31:J31"/>
    <mergeCell ref="A32:J32"/>
    <mergeCell ref="A33:J33"/>
    <mergeCell ref="A37:J37"/>
  </mergeCells>
  <printOptions horizontalCentered="1"/>
  <pageMargins left="0" right="0" top="0.35433070866141736" bottom="0" header="0.31496062992125984" footer="0.31496062992125984"/>
  <pageSetup paperSize="9" scale="66" fitToHeight="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4"/>
  <sheetViews>
    <sheetView workbookViewId="0">
      <selection activeCell="D24" sqref="D24"/>
    </sheetView>
  </sheetViews>
  <sheetFormatPr defaultRowHeight="15.75" x14ac:dyDescent="0.25"/>
  <cols>
    <col min="1" max="1" width="29.5703125" style="4" customWidth="1"/>
    <col min="2" max="7" width="20.85546875" style="4" customWidth="1"/>
    <col min="8" max="16384" width="9.140625" style="4"/>
  </cols>
  <sheetData>
    <row r="1" spans="1:7" s="9" customFormat="1" ht="53.25" customHeight="1" x14ac:dyDescent="0.25">
      <c r="A1" s="13" t="s">
        <v>15</v>
      </c>
      <c r="B1" s="13"/>
      <c r="C1" s="13"/>
      <c r="D1" s="13"/>
      <c r="E1" s="13"/>
    </row>
    <row r="2" spans="1:7" x14ac:dyDescent="0.25">
      <c r="E2" s="7" t="s">
        <v>26</v>
      </c>
    </row>
    <row r="3" spans="1:7" ht="171" customHeight="1" x14ac:dyDescent="0.25">
      <c r="A3" s="1" t="s">
        <v>0</v>
      </c>
      <c r="B3" s="1" t="s">
        <v>1</v>
      </c>
      <c r="C3" s="1" t="s">
        <v>21</v>
      </c>
      <c r="D3" s="1" t="s">
        <v>2</v>
      </c>
      <c r="E3" s="1" t="s">
        <v>23</v>
      </c>
      <c r="F3" s="3"/>
      <c r="G3" s="3"/>
    </row>
    <row r="4" spans="1:7" x14ac:dyDescent="0.25">
      <c r="A4" s="5"/>
      <c r="B4" s="5" t="s">
        <v>3</v>
      </c>
      <c r="C4" s="5" t="s">
        <v>22</v>
      </c>
      <c r="D4" s="5" t="s">
        <v>4</v>
      </c>
      <c r="E4" s="5" t="s">
        <v>24</v>
      </c>
    </row>
    <row r="5" spans="1:7" ht="31.5" x14ac:dyDescent="0.25">
      <c r="A5" s="2" t="s">
        <v>9</v>
      </c>
      <c r="B5" s="5">
        <v>0</v>
      </c>
      <c r="C5" s="5">
        <f>35/1000</f>
        <v>3.5000000000000003E-2</v>
      </c>
      <c r="D5" s="5">
        <v>0</v>
      </c>
      <c r="E5" s="6">
        <v>1.129</v>
      </c>
    </row>
    <row r="6" spans="1:7" ht="31.5" x14ac:dyDescent="0.25">
      <c r="A6" s="2" t="s">
        <v>10</v>
      </c>
      <c r="B6" s="5">
        <v>0</v>
      </c>
      <c r="C6" s="5"/>
      <c r="D6" s="5">
        <v>0</v>
      </c>
      <c r="E6" s="6">
        <v>4.8000000000000001E-2</v>
      </c>
    </row>
    <row r="7" spans="1:7" ht="31.5" x14ac:dyDescent="0.25">
      <c r="A7" s="2" t="s">
        <v>11</v>
      </c>
      <c r="B7" s="5">
        <v>0</v>
      </c>
      <c r="C7" s="5">
        <f>(111+30+1599+240)/1000</f>
        <v>1.98</v>
      </c>
      <c r="D7" s="5">
        <v>0</v>
      </c>
      <c r="E7" s="6">
        <v>8.7899999999999991</v>
      </c>
    </row>
    <row r="8" spans="1:7" ht="31.5" x14ac:dyDescent="0.25">
      <c r="A8" s="2" t="s">
        <v>12</v>
      </c>
      <c r="B8" s="5">
        <v>0</v>
      </c>
      <c r="C8" s="5">
        <f>(459+329+60)/1000</f>
        <v>0.84799999999999998</v>
      </c>
      <c r="D8" s="5">
        <v>0</v>
      </c>
      <c r="E8" s="6">
        <v>6.02</v>
      </c>
    </row>
    <row r="9" spans="1:7" ht="31.5" x14ac:dyDescent="0.25">
      <c r="A9" s="2" t="s">
        <v>13</v>
      </c>
      <c r="B9" s="5">
        <v>0</v>
      </c>
      <c r="C9" s="5">
        <f>(1946+156)/1000</f>
        <v>2.1019999999999999</v>
      </c>
      <c r="D9" s="5">
        <v>0</v>
      </c>
      <c r="E9" s="6">
        <v>4.4800000000000004</v>
      </c>
    </row>
    <row r="10" spans="1:7" ht="47.25" x14ac:dyDescent="0.25">
      <c r="A10" s="2" t="s">
        <v>14</v>
      </c>
      <c r="B10" s="5">
        <v>0</v>
      </c>
      <c r="C10" s="5"/>
      <c r="D10" s="5">
        <v>0</v>
      </c>
      <c r="E10" s="6">
        <v>1.03</v>
      </c>
    </row>
    <row r="11" spans="1:7" x14ac:dyDescent="0.25">
      <c r="A11" s="8" t="s">
        <v>27</v>
      </c>
      <c r="B11" s="5"/>
      <c r="C11" s="8">
        <f>SUM(C5:C10)</f>
        <v>4.9649999999999999</v>
      </c>
      <c r="D11" s="8"/>
      <c r="E11" s="8">
        <f t="shared" ref="E11" si="0">SUM(E5:E10)</f>
        <v>21.497</v>
      </c>
    </row>
    <row r="14" spans="1:7" ht="84" customHeight="1" x14ac:dyDescent="0.25">
      <c r="A14" s="14" t="s">
        <v>28</v>
      </c>
      <c r="B14" s="14"/>
      <c r="C14" s="14"/>
      <c r="D14" s="14"/>
      <c r="E14" s="14"/>
    </row>
    <row r="16" spans="1:7" x14ac:dyDescent="0.25">
      <c r="A16" s="14"/>
      <c r="B16" s="14"/>
      <c r="C16" s="14"/>
      <c r="D16" s="14"/>
      <c r="E16" s="14"/>
    </row>
    <row r="17" spans="1:1" x14ac:dyDescent="0.25">
      <c r="A17" s="10" t="s">
        <v>29</v>
      </c>
    </row>
    <row r="18" spans="1:1" x14ac:dyDescent="0.25">
      <c r="A18" s="10" t="s">
        <v>30</v>
      </c>
    </row>
    <row r="19" spans="1:1" x14ac:dyDescent="0.25">
      <c r="A19" s="10" t="s">
        <v>31</v>
      </c>
    </row>
    <row r="20" spans="1:1" x14ac:dyDescent="0.25">
      <c r="A20" s="10" t="s">
        <v>32</v>
      </c>
    </row>
    <row r="21" spans="1:1" x14ac:dyDescent="0.25">
      <c r="A21" s="10" t="s">
        <v>33</v>
      </c>
    </row>
    <row r="22" spans="1:1" x14ac:dyDescent="0.25">
      <c r="A22" s="11"/>
    </row>
    <row r="23" spans="1:1" x14ac:dyDescent="0.25">
      <c r="A23" s="12" t="s">
        <v>34</v>
      </c>
    </row>
    <row r="24" spans="1:1" x14ac:dyDescent="0.25">
      <c r="A24" s="12" t="s">
        <v>35</v>
      </c>
    </row>
    <row r="25" spans="1:1" x14ac:dyDescent="0.25">
      <c r="A25" s="11"/>
    </row>
    <row r="26" spans="1:1" x14ac:dyDescent="0.25">
      <c r="A26" s="12" t="s">
        <v>36</v>
      </c>
    </row>
    <row r="27" spans="1:1" x14ac:dyDescent="0.25">
      <c r="A27" s="12" t="s">
        <v>37</v>
      </c>
    </row>
    <row r="28" spans="1:1" x14ac:dyDescent="0.25">
      <c r="A28" s="12" t="s">
        <v>38</v>
      </c>
    </row>
    <row r="29" spans="1:1" x14ac:dyDescent="0.25">
      <c r="A29" s="12" t="s">
        <v>39</v>
      </c>
    </row>
    <row r="30" spans="1:1" x14ac:dyDescent="0.25">
      <c r="A30" s="12" t="s">
        <v>40</v>
      </c>
    </row>
    <row r="31" spans="1:1" x14ac:dyDescent="0.25">
      <c r="A31" s="12" t="s">
        <v>41</v>
      </c>
    </row>
    <row r="32" spans="1:1" x14ac:dyDescent="0.25">
      <c r="A32" s="12" t="s">
        <v>42</v>
      </c>
    </row>
    <row r="33" spans="1:5" x14ac:dyDescent="0.25">
      <c r="A33" s="12" t="s">
        <v>43</v>
      </c>
    </row>
    <row r="34" spans="1:5" x14ac:dyDescent="0.25">
      <c r="A34" s="12" t="s">
        <v>44</v>
      </c>
    </row>
    <row r="35" spans="1:5" x14ac:dyDescent="0.25">
      <c r="A35" s="12" t="s">
        <v>45</v>
      </c>
    </row>
    <row r="36" spans="1:5" x14ac:dyDescent="0.25">
      <c r="A36" s="12" t="s">
        <v>46</v>
      </c>
      <c r="E36" s="7"/>
    </row>
    <row r="37" spans="1:5" x14ac:dyDescent="0.25">
      <c r="A37" s="12" t="s">
        <v>47</v>
      </c>
      <c r="E37" s="7"/>
    </row>
    <row r="38" spans="1:5" x14ac:dyDescent="0.25">
      <c r="A38" s="12" t="s">
        <v>48</v>
      </c>
      <c r="E38" s="7"/>
    </row>
    <row r="39" spans="1:5" x14ac:dyDescent="0.25">
      <c r="A39" s="12" t="s">
        <v>49</v>
      </c>
      <c r="E39" s="7"/>
    </row>
    <row r="40" spans="1:5" x14ac:dyDescent="0.25">
      <c r="A40" s="12" t="s">
        <v>50</v>
      </c>
    </row>
    <row r="41" spans="1:5" x14ac:dyDescent="0.25">
      <c r="A41" s="12" t="s">
        <v>51</v>
      </c>
    </row>
    <row r="42" spans="1:5" x14ac:dyDescent="0.25">
      <c r="A42" s="12"/>
    </row>
    <row r="43" spans="1:5" x14ac:dyDescent="0.25">
      <c r="A43" s="12"/>
    </row>
    <row r="44" spans="1:5" x14ac:dyDescent="0.25">
      <c r="A44" s="12"/>
    </row>
    <row r="45" spans="1:5" x14ac:dyDescent="0.25">
      <c r="A45" s="12"/>
    </row>
    <row r="46" spans="1:5" x14ac:dyDescent="0.25">
      <c r="A46" s="12"/>
    </row>
    <row r="47" spans="1:5" x14ac:dyDescent="0.25">
      <c r="A47" s="12" t="s">
        <v>52</v>
      </c>
    </row>
    <row r="48" spans="1:5" x14ac:dyDescent="0.25">
      <c r="A48" s="12" t="s">
        <v>53</v>
      </c>
    </row>
    <row r="49" spans="1:1" x14ac:dyDescent="0.25">
      <c r="A49" s="12" t="s">
        <v>54</v>
      </c>
    </row>
    <row r="50" spans="1:1" x14ac:dyDescent="0.25">
      <c r="A50" s="12" t="s">
        <v>55</v>
      </c>
    </row>
    <row r="51" spans="1:1" x14ac:dyDescent="0.25">
      <c r="A51" s="12" t="s">
        <v>56</v>
      </c>
    </row>
    <row r="52" spans="1:1" x14ac:dyDescent="0.25">
      <c r="A52" s="12" t="s">
        <v>57</v>
      </c>
    </row>
    <row r="53" spans="1:1" x14ac:dyDescent="0.25">
      <c r="A53" s="12" t="s">
        <v>58</v>
      </c>
    </row>
    <row r="54" spans="1:1" x14ac:dyDescent="0.25">
      <c r="A54" s="12" t="s">
        <v>59</v>
      </c>
    </row>
    <row r="55" spans="1:1" x14ac:dyDescent="0.25">
      <c r="A55" s="12" t="s">
        <v>60</v>
      </c>
    </row>
    <row r="56" spans="1:1" x14ac:dyDescent="0.25">
      <c r="A56" s="12" t="s">
        <v>61</v>
      </c>
    </row>
    <row r="57" spans="1:1" x14ac:dyDescent="0.25">
      <c r="A57" s="12" t="s">
        <v>62</v>
      </c>
    </row>
    <row r="58" spans="1:1" x14ac:dyDescent="0.25">
      <c r="A58" s="12" t="s">
        <v>63</v>
      </c>
    </row>
    <row r="59" spans="1:1" x14ac:dyDescent="0.25">
      <c r="A59" s="12" t="s">
        <v>64</v>
      </c>
    </row>
    <row r="60" spans="1:1" x14ac:dyDescent="0.25">
      <c r="A60" s="12" t="s">
        <v>65</v>
      </c>
    </row>
    <row r="61" spans="1:1" x14ac:dyDescent="0.25">
      <c r="A61" s="12" t="s">
        <v>58</v>
      </c>
    </row>
    <row r="62" spans="1:1" x14ac:dyDescent="0.25">
      <c r="A62" s="12" t="s">
        <v>59</v>
      </c>
    </row>
    <row r="63" spans="1:1" x14ac:dyDescent="0.25">
      <c r="A63" s="12" t="s">
        <v>60</v>
      </c>
    </row>
    <row r="64" spans="1:1" x14ac:dyDescent="0.25">
      <c r="A64" s="12" t="s">
        <v>66</v>
      </c>
    </row>
    <row r="65" spans="1:1" x14ac:dyDescent="0.25">
      <c r="A65" s="12" t="s">
        <v>67</v>
      </c>
    </row>
    <row r="66" spans="1:1" x14ac:dyDescent="0.25">
      <c r="A66" s="12" t="s">
        <v>68</v>
      </c>
    </row>
    <row r="67" spans="1:1" x14ac:dyDescent="0.25">
      <c r="A67" s="12" t="s">
        <v>69</v>
      </c>
    </row>
    <row r="68" spans="1:1" x14ac:dyDescent="0.25">
      <c r="A68" s="12" t="s">
        <v>70</v>
      </c>
    </row>
    <row r="69" spans="1:1" x14ac:dyDescent="0.25">
      <c r="A69" s="12" t="s">
        <v>71</v>
      </c>
    </row>
    <row r="70" spans="1:1" x14ac:dyDescent="0.25">
      <c r="A70" s="11"/>
    </row>
    <row r="71" spans="1:1" x14ac:dyDescent="0.25">
      <c r="A71" s="12" t="s">
        <v>72</v>
      </c>
    </row>
    <row r="72" spans="1:1" x14ac:dyDescent="0.25">
      <c r="A72" s="12" t="s">
        <v>73</v>
      </c>
    </row>
    <row r="73" spans="1:1" x14ac:dyDescent="0.25">
      <c r="A73" s="11"/>
    </row>
    <row r="74" spans="1:1" x14ac:dyDescent="0.25">
      <c r="A74" s="12" t="s">
        <v>36</v>
      </c>
    </row>
    <row r="75" spans="1:1" x14ac:dyDescent="0.25">
      <c r="A75" s="12" t="s">
        <v>74</v>
      </c>
    </row>
    <row r="76" spans="1:1" x14ac:dyDescent="0.25">
      <c r="A76" s="12" t="s">
        <v>75</v>
      </c>
    </row>
    <row r="77" spans="1:1" x14ac:dyDescent="0.25">
      <c r="A77" s="12" t="s">
        <v>76</v>
      </c>
    </row>
    <row r="78" spans="1:1" x14ac:dyDescent="0.25">
      <c r="A78" s="12" t="s">
        <v>77</v>
      </c>
    </row>
    <row r="79" spans="1:1" x14ac:dyDescent="0.25">
      <c r="A79" s="12" t="s">
        <v>78</v>
      </c>
    </row>
    <row r="80" spans="1:1" x14ac:dyDescent="0.25">
      <c r="A80" s="12" t="s">
        <v>79</v>
      </c>
    </row>
    <row r="81" spans="1:1" x14ac:dyDescent="0.25">
      <c r="A81" s="12" t="s">
        <v>80</v>
      </c>
    </row>
    <row r="82" spans="1:1" x14ac:dyDescent="0.25">
      <c r="A82" s="12" t="s">
        <v>81</v>
      </c>
    </row>
    <row r="83" spans="1:1" x14ac:dyDescent="0.25">
      <c r="A83" s="12" t="s">
        <v>82</v>
      </c>
    </row>
    <row r="84" spans="1:1" x14ac:dyDescent="0.25">
      <c r="A84" s="12" t="s">
        <v>83</v>
      </c>
    </row>
  </sheetData>
  <mergeCells count="3">
    <mergeCell ref="A1:E1"/>
    <mergeCell ref="A14:E14"/>
    <mergeCell ref="A16:E1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Лист1</vt:lpstr>
      <vt:lpstr>Лист2</vt:lpstr>
      <vt:lpstr>Лист3</vt:lpstr>
      <vt:lpstr>Лист1!OLE_LINK1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2017-02-27T11:15:46Z</dcterms:modified>
</cp:coreProperties>
</file>